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5" windowWidth="27795" windowHeight="14115"/>
  </bookViews>
  <sheets>
    <sheet name="SDLT Calc" sheetId="1" r:id="rId1"/>
  </sheets>
  <calcPr calcId="145621"/>
</workbook>
</file>

<file path=xl/calcChain.xml><?xml version="1.0" encoding="utf-8"?>
<calcChain xmlns="http://schemas.openxmlformats.org/spreadsheetml/2006/main">
  <c r="D24" i="1" l="1"/>
  <c r="E24" i="1"/>
  <c r="D31" i="1"/>
  <c r="E23" i="1"/>
  <c r="C2" i="1" l="1"/>
  <c r="C4" i="1" s="1"/>
  <c r="D2" i="1"/>
  <c r="D12" i="1" s="1"/>
  <c r="E12" i="1" s="1"/>
  <c r="D13" i="1"/>
  <c r="E13" i="1" s="1"/>
  <c r="D14" i="1"/>
  <c r="E14" i="1"/>
  <c r="D15" i="1"/>
  <c r="E15" i="1"/>
  <c r="D17" i="1"/>
  <c r="E17" i="1" s="1"/>
  <c r="D18" i="1"/>
  <c r="E18" i="1"/>
  <c r="D19" i="1"/>
  <c r="E19" i="1"/>
  <c r="D21" i="1"/>
  <c r="E21" i="1" s="1"/>
  <c r="D22" i="1"/>
  <c r="E22" i="1"/>
  <c r="D23" i="1"/>
  <c r="D30" i="1"/>
  <c r="D10" i="1" l="1"/>
  <c r="E10" i="1" s="1"/>
  <c r="D9" i="1"/>
  <c r="E9" i="1" s="1"/>
  <c r="D8" i="1"/>
  <c r="D7" i="1"/>
  <c r="D6" i="1"/>
  <c r="E6" i="1" s="1"/>
  <c r="D5" i="1"/>
  <c r="E5" i="1" s="1"/>
  <c r="D4" i="1"/>
  <c r="E4" i="1" s="1"/>
  <c r="D20" i="1"/>
  <c r="E20" i="1" s="1"/>
  <c r="D16" i="1"/>
  <c r="E16" i="1" s="1"/>
  <c r="C11" i="1"/>
  <c r="C10" i="1"/>
  <c r="C9" i="1"/>
  <c r="C8" i="1"/>
  <c r="C7" i="1"/>
  <c r="C6" i="1"/>
  <c r="C5" i="1"/>
  <c r="E8" i="1" l="1"/>
  <c r="E7" i="1"/>
  <c r="E11" i="1"/>
  <c r="E25" i="1" l="1"/>
  <c r="E27" i="1" s="1"/>
</calcChain>
</file>

<file path=xl/comments1.xml><?xml version="1.0" encoding="utf-8"?>
<comments xmlns="http://schemas.openxmlformats.org/spreadsheetml/2006/main">
  <authors>
    <author>Amit</author>
  </authors>
  <commentList>
    <comment ref="D11" authorId="0">
      <text>
        <r>
          <rPr>
            <b/>
            <sz val="9"/>
            <color indexed="81"/>
            <rFont val="Tahoma"/>
            <family val="2"/>
          </rPr>
          <t>Amit:</t>
        </r>
        <r>
          <rPr>
            <sz val="9"/>
            <color indexed="81"/>
            <rFont val="Tahoma"/>
            <family val="2"/>
          </rPr>
          <t xml:space="preserve">
No adjustment . As the new rent will be paid for the full year - 365 days</t>
        </r>
      </text>
    </comment>
    <comment ref="D24" authorId="0">
      <text>
        <r>
          <rPr>
            <b/>
            <sz val="9"/>
            <color indexed="81"/>
            <rFont val="Tahoma"/>
            <family val="2"/>
          </rPr>
          <t>Amit:</t>
        </r>
        <r>
          <rPr>
            <sz val="9"/>
            <color indexed="81"/>
            <rFont val="Tahoma"/>
            <family val="2"/>
          </rPr>
          <t xml:space="preserve">
30 days rent added Lease ends on 30th Jan 2037</t>
        </r>
      </text>
    </comment>
  </commentList>
</comments>
</file>

<file path=xl/sharedStrings.xml><?xml version="1.0" encoding="utf-8"?>
<sst xmlns="http://schemas.openxmlformats.org/spreadsheetml/2006/main" count="12" uniqueCount="11">
  <si>
    <t>SDLTM16005</t>
  </si>
  <si>
    <t>HMRC Stamp Duty Manual</t>
  </si>
  <si>
    <t>Reference</t>
  </si>
  <si>
    <t>Days</t>
  </si>
  <si>
    <t>Broken periods</t>
  </si>
  <si>
    <t>SDLT</t>
  </si>
  <si>
    <t>NPV</t>
  </si>
  <si>
    <t>Rent (inc VAT)</t>
  </si>
  <si>
    <t>Difference</t>
  </si>
  <si>
    <t>New Lease</t>
  </si>
  <si>
    <t>Old Lease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</si>
</sst>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6" formatCode="&quot;£&quot;#,##0;[Red]\-&quot;£&quot;#,##0"/>
    <numFmt numFmtId="44" formatCode="_-&quot;£&quot;* #,##0.00_-;\-&quot;£&quot;* #,##0.00_-;_-&quot;£&quot;* &quot;-&quot;??_-;_-@_-"/>
    <numFmt numFmtId="43" formatCode="_-* #,##0.00_-;\-* #,##0.00_-;_-* &quot;-&quot;??_-;_-@_-"/>
    <numFmt numFmtId="164" formatCode="_-* #,##0_-;\-* #,##0_-;_-* &quot;-&quot;??_-;_-@_-"/>
  </numFmts>
  <fonts count="7">
    <font>
      <sz val="11"/>
      <color theme="1"/>
      <name val="Futura Std Book"/>
      <family val="2"/>
    </font>
    <font>
      <sz val="11"/>
      <color theme="1"/>
      <name val="Futura Std Book"/>
      <family val="2"/>
    </font>
    <font>
      <u/>
      <sz val="11"/>
      <color theme="10"/>
      <name val="Futura Std Book"/>
      <family val="2"/>
    </font>
    <font>
      <b/>
      <u/>
      <sz val="11"/>
      <color theme="1"/>
      <name val="Futura Std Book"/>
    </font>
    <font>
      <sz val="11"/>
      <color rgb="FFFF0000"/>
      <name val="Futura Std Book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 applyNumberFormat="0" applyFill="0" applyBorder="0" applyAlignment="0" applyProtection="0"/>
  </cellStyleXfs>
  <cellXfs count="12">
    <xf numFmtId="0" fontId="0" fillId="0" borderId="0" xfId="0"/>
    <xf numFmtId="0" fontId="2" fillId="0" borderId="0" xfId="3"/>
    <xf numFmtId="0" fontId="3" fillId="0" borderId="0" xfId="0" applyFont="1"/>
    <xf numFmtId="1" fontId="0" fillId="0" borderId="0" xfId="0" applyNumberFormat="1"/>
    <xf numFmtId="14" fontId="0" fillId="0" borderId="0" xfId="0" applyNumberFormat="1"/>
    <xf numFmtId="44" fontId="4" fillId="0" borderId="0" xfId="2" applyFont="1"/>
    <xf numFmtId="0" fontId="4" fillId="0" borderId="0" xfId="0" applyFont="1"/>
    <xf numFmtId="164" fontId="0" fillId="0" borderId="0" xfId="1" applyNumberFormat="1" applyFont="1"/>
    <xf numFmtId="164" fontId="0" fillId="0" borderId="0" xfId="0" applyNumberFormat="1"/>
    <xf numFmtId="0" fontId="0" fillId="2" borderId="0" xfId="0" applyFill="1"/>
    <xf numFmtId="10" fontId="0" fillId="0" borderId="0" xfId="0" applyNumberFormat="1"/>
    <xf numFmtId="6" fontId="0" fillId="0" borderId="0" xfId="0" applyNumberFormat="1"/>
  </cellXfs>
  <cellStyles count="4">
    <cellStyle name="Comma" xfId="1" builtinId="3"/>
    <cellStyle name="Currency" xfId="2" builtinId="4"/>
    <cellStyle name="Hyperlink" xfId="3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gov.uk/hmrc-internal-manuals/stamp-duty-land-tax-manual/sdltm16005" TargetMode="Externa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37"/>
  <sheetViews>
    <sheetView tabSelected="1" workbookViewId="0">
      <selection activeCell="F28" sqref="F28"/>
    </sheetView>
  </sheetViews>
  <sheetFormatPr defaultRowHeight="14.25"/>
  <cols>
    <col min="2" max="2" width="12.75" bestFit="1" customWidth="1"/>
    <col min="3" max="4" width="11.125" bestFit="1" customWidth="1"/>
    <col min="5" max="5" width="12.375" bestFit="1" customWidth="1"/>
    <col min="6" max="6" width="12.625" bestFit="1" customWidth="1"/>
    <col min="7" max="7" width="12.375" bestFit="1" customWidth="1"/>
  </cols>
  <sheetData>
    <row r="1" spans="1:8">
      <c r="C1" t="s">
        <v>10</v>
      </c>
      <c r="D1" t="s">
        <v>9</v>
      </c>
      <c r="E1" t="s">
        <v>8</v>
      </c>
      <c r="H1" s="10"/>
    </row>
    <row r="2" spans="1:8">
      <c r="B2" t="s">
        <v>7</v>
      </c>
      <c r="C2">
        <f>85000*1.2</f>
        <v>102000</v>
      </c>
      <c r="D2">
        <f>110000*1.2</f>
        <v>132000</v>
      </c>
    </row>
    <row r="4" spans="1:8">
      <c r="A4">
        <v>1</v>
      </c>
      <c r="B4" s="9">
        <v>2017</v>
      </c>
      <c r="C4" s="7">
        <f>C2/365*D30</f>
        <v>93616.438356164392</v>
      </c>
      <c r="D4" s="7">
        <f>+D2/365*D30</f>
        <v>121150.68493150685</v>
      </c>
      <c r="E4" s="8">
        <f t="shared" ref="E4:E24" si="0">+D4-C4</f>
        <v>27534.246575342462</v>
      </c>
      <c r="F4" s="7"/>
    </row>
    <row r="5" spans="1:8">
      <c r="A5">
        <v>2</v>
      </c>
      <c r="B5">
        <v>2018</v>
      </c>
      <c r="C5" s="7">
        <f t="shared" ref="C5:C10" si="1">+$C$2</f>
        <v>102000</v>
      </c>
      <c r="D5" s="7">
        <f t="shared" ref="D5:D10" si="2">+$D$2</f>
        <v>132000</v>
      </c>
      <c r="E5" s="8">
        <f t="shared" si="0"/>
        <v>30000</v>
      </c>
      <c r="F5" s="7"/>
    </row>
    <row r="6" spans="1:8">
      <c r="A6">
        <v>3</v>
      </c>
      <c r="B6">
        <v>2019</v>
      </c>
      <c r="C6" s="7">
        <f t="shared" si="1"/>
        <v>102000</v>
      </c>
      <c r="D6" s="7">
        <f t="shared" si="2"/>
        <v>132000</v>
      </c>
      <c r="E6" s="8">
        <f t="shared" si="0"/>
        <v>30000</v>
      </c>
      <c r="F6" s="7"/>
    </row>
    <row r="7" spans="1:8">
      <c r="A7">
        <v>4</v>
      </c>
      <c r="B7">
        <v>2020</v>
      </c>
      <c r="C7" s="7">
        <f t="shared" si="1"/>
        <v>102000</v>
      </c>
      <c r="D7" s="7">
        <f t="shared" si="2"/>
        <v>132000</v>
      </c>
      <c r="E7" s="8">
        <f t="shared" si="0"/>
        <v>30000</v>
      </c>
      <c r="F7" s="7"/>
    </row>
    <row r="8" spans="1:8">
      <c r="A8">
        <v>5</v>
      </c>
      <c r="B8">
        <v>2021</v>
      </c>
      <c r="C8" s="7">
        <f t="shared" si="1"/>
        <v>102000</v>
      </c>
      <c r="D8" s="7">
        <f t="shared" si="2"/>
        <v>132000</v>
      </c>
      <c r="E8" s="8">
        <f t="shared" si="0"/>
        <v>30000</v>
      </c>
      <c r="F8" s="7"/>
    </row>
    <row r="9" spans="1:8">
      <c r="A9">
        <v>6</v>
      </c>
      <c r="B9">
        <v>2022</v>
      </c>
      <c r="C9" s="7">
        <f t="shared" si="1"/>
        <v>102000</v>
      </c>
      <c r="D9" s="7">
        <f t="shared" si="2"/>
        <v>132000</v>
      </c>
      <c r="E9" s="8">
        <f t="shared" si="0"/>
        <v>30000</v>
      </c>
      <c r="F9" s="7"/>
    </row>
    <row r="10" spans="1:8">
      <c r="A10">
        <v>7</v>
      </c>
      <c r="B10">
        <v>2023</v>
      </c>
      <c r="C10" s="7">
        <f t="shared" si="1"/>
        <v>102000</v>
      </c>
      <c r="D10" s="7">
        <f t="shared" si="2"/>
        <v>132000</v>
      </c>
      <c r="E10" s="8">
        <f t="shared" si="0"/>
        <v>30000</v>
      </c>
      <c r="F10" s="7"/>
    </row>
    <row r="11" spans="1:8">
      <c r="A11">
        <v>8</v>
      </c>
      <c r="B11" s="9">
        <v>2024</v>
      </c>
      <c r="C11" s="7">
        <f>+C2/365*D31</f>
        <v>96969.863013698632</v>
      </c>
      <c r="D11" s="7">
        <v>132000</v>
      </c>
      <c r="E11" s="8">
        <f t="shared" si="0"/>
        <v>35030.136986301368</v>
      </c>
      <c r="F11" s="7"/>
    </row>
    <row r="12" spans="1:8">
      <c r="A12">
        <v>9</v>
      </c>
      <c r="B12">
        <v>2025</v>
      </c>
      <c r="C12" s="7"/>
      <c r="D12" s="7">
        <f t="shared" ref="D12:D23" si="3">+$D$2</f>
        <v>132000</v>
      </c>
      <c r="E12" s="8">
        <f t="shared" si="0"/>
        <v>132000</v>
      </c>
      <c r="F12" s="7"/>
    </row>
    <row r="13" spans="1:8">
      <c r="A13">
        <v>10</v>
      </c>
      <c r="B13">
        <v>2026</v>
      </c>
      <c r="C13" s="7"/>
      <c r="D13" s="7">
        <f t="shared" si="3"/>
        <v>132000</v>
      </c>
      <c r="E13" s="8">
        <f t="shared" si="0"/>
        <v>132000</v>
      </c>
      <c r="F13" s="7"/>
    </row>
    <row r="14" spans="1:8">
      <c r="A14">
        <v>11</v>
      </c>
      <c r="B14">
        <v>2027</v>
      </c>
      <c r="C14" s="7"/>
      <c r="D14" s="7">
        <f t="shared" si="3"/>
        <v>132000</v>
      </c>
      <c r="E14" s="8">
        <f t="shared" si="0"/>
        <v>132000</v>
      </c>
      <c r="F14" s="7"/>
    </row>
    <row r="15" spans="1:8">
      <c r="A15">
        <v>12</v>
      </c>
      <c r="B15">
        <v>2028</v>
      </c>
      <c r="C15" s="7"/>
      <c r="D15" s="7">
        <f t="shared" si="3"/>
        <v>132000</v>
      </c>
      <c r="E15" s="8">
        <f t="shared" si="0"/>
        <v>132000</v>
      </c>
      <c r="F15" s="7"/>
    </row>
    <row r="16" spans="1:8">
      <c r="A16">
        <v>13</v>
      </c>
      <c r="B16">
        <v>2029</v>
      </c>
      <c r="C16" s="7"/>
      <c r="D16" s="7">
        <f t="shared" si="3"/>
        <v>132000</v>
      </c>
      <c r="E16" s="8">
        <f t="shared" si="0"/>
        <v>132000</v>
      </c>
      <c r="F16" s="7"/>
    </row>
    <row r="17" spans="1:6">
      <c r="A17">
        <v>14</v>
      </c>
      <c r="B17">
        <v>2030</v>
      </c>
      <c r="C17" s="7"/>
      <c r="D17" s="7">
        <f t="shared" si="3"/>
        <v>132000</v>
      </c>
      <c r="E17" s="8">
        <f t="shared" si="0"/>
        <v>132000</v>
      </c>
      <c r="F17" s="7"/>
    </row>
    <row r="18" spans="1:6">
      <c r="A18">
        <v>15</v>
      </c>
      <c r="B18">
        <v>2031</v>
      </c>
      <c r="C18" s="7"/>
      <c r="D18" s="7">
        <f t="shared" si="3"/>
        <v>132000</v>
      </c>
      <c r="E18" s="8">
        <f t="shared" si="0"/>
        <v>132000</v>
      </c>
      <c r="F18" s="7"/>
    </row>
    <row r="19" spans="1:6">
      <c r="A19">
        <v>16</v>
      </c>
      <c r="B19">
        <v>2032</v>
      </c>
      <c r="C19" s="7"/>
      <c r="D19" s="7">
        <f t="shared" si="3"/>
        <v>132000</v>
      </c>
      <c r="E19" s="8">
        <f t="shared" si="0"/>
        <v>132000</v>
      </c>
      <c r="F19" s="7"/>
    </row>
    <row r="20" spans="1:6">
      <c r="A20">
        <v>17</v>
      </c>
      <c r="B20">
        <v>2033</v>
      </c>
      <c r="C20" s="7"/>
      <c r="D20" s="7">
        <f t="shared" si="3"/>
        <v>132000</v>
      </c>
      <c r="E20" s="8">
        <f t="shared" si="0"/>
        <v>132000</v>
      </c>
      <c r="F20" s="7"/>
    </row>
    <row r="21" spans="1:6">
      <c r="A21">
        <v>18</v>
      </c>
      <c r="B21">
        <v>2034</v>
      </c>
      <c r="C21" s="7"/>
      <c r="D21" s="7">
        <f t="shared" si="3"/>
        <v>132000</v>
      </c>
      <c r="E21" s="8">
        <f t="shared" si="0"/>
        <v>132000</v>
      </c>
      <c r="F21" s="7"/>
    </row>
    <row r="22" spans="1:6">
      <c r="A22">
        <v>19</v>
      </c>
      <c r="B22">
        <v>2035</v>
      </c>
      <c r="C22" s="7"/>
      <c r="D22" s="7">
        <f t="shared" si="3"/>
        <v>132000</v>
      </c>
      <c r="E22" s="8">
        <f t="shared" si="0"/>
        <v>132000</v>
      </c>
      <c r="F22" s="7"/>
    </row>
    <row r="23" spans="1:6">
      <c r="A23">
        <v>20</v>
      </c>
      <c r="B23">
        <v>2036</v>
      </c>
      <c r="C23" s="7"/>
      <c r="D23" s="7">
        <f t="shared" si="3"/>
        <v>132000</v>
      </c>
      <c r="E23" s="8">
        <f t="shared" si="0"/>
        <v>132000</v>
      </c>
      <c r="F23" s="7"/>
    </row>
    <row r="24" spans="1:6">
      <c r="B24">
        <v>2037</v>
      </c>
      <c r="C24" s="7"/>
      <c r="D24" s="7">
        <f>+D2/365*30</f>
        <v>10849.315068493152</v>
      </c>
      <c r="E24" s="8">
        <f t="shared" si="0"/>
        <v>10849.315068493152</v>
      </c>
      <c r="F24" s="7"/>
    </row>
    <row r="25" spans="1:6">
      <c r="D25" t="s">
        <v>6</v>
      </c>
      <c r="E25" s="11">
        <f>NPV(3.5%,E4:E24)</f>
        <v>1181599.456527554</v>
      </c>
      <c r="F25" s="7"/>
    </row>
    <row r="27" spans="1:6">
      <c r="D27" s="6" t="s">
        <v>5</v>
      </c>
      <c r="E27" s="5">
        <f>(E25-150000)*1%</f>
        <v>10315.99456527554</v>
      </c>
    </row>
    <row r="29" spans="1:6" ht="15">
      <c r="B29" s="2" t="s">
        <v>4</v>
      </c>
    </row>
    <row r="30" spans="1:6">
      <c r="B30" s="4">
        <v>42766</v>
      </c>
      <c r="C30" s="4">
        <v>43100</v>
      </c>
      <c r="D30" s="3">
        <f>+C30-B30+1</f>
        <v>335</v>
      </c>
      <c r="E30" t="s">
        <v>3</v>
      </c>
    </row>
    <row r="31" spans="1:6">
      <c r="B31" s="4">
        <v>45292</v>
      </c>
      <c r="C31" s="4">
        <v>45639</v>
      </c>
      <c r="D31" s="3">
        <f>+C31-B31</f>
        <v>347</v>
      </c>
      <c r="E31" t="s">
        <v>3</v>
      </c>
    </row>
    <row r="35" spans="2:2" ht="15">
      <c r="B35" s="2" t="s">
        <v>2</v>
      </c>
    </row>
    <row r="36" spans="2:2">
      <c r="B36" t="s">
        <v>1</v>
      </c>
    </row>
    <row r="37" spans="2:2">
      <c r="B37" s="1" t="s">
        <v>0</v>
      </c>
    </row>
  </sheetData>
  <hyperlinks>
    <hyperlink ref="B37" r:id="rId1"/>
  </hyperlinks>
  <pageMargins left="0.7" right="0.7" top="0.75" bottom="0.75" header="0.3" footer="0.3"/>
  <pageSetup orientation="portrait" horizontalDpi="4294967293" verticalDpi="4294967293"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SDLT Calc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</dc:creator>
  <cp:lastModifiedBy>Amit</cp:lastModifiedBy>
  <dcterms:created xsi:type="dcterms:W3CDTF">2017-12-28T11:08:05Z</dcterms:created>
  <dcterms:modified xsi:type="dcterms:W3CDTF">2018-03-21T21:40:51Z</dcterms:modified>
</cp:coreProperties>
</file>