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\Downloads\"/>
    </mc:Choice>
  </mc:AlternateContent>
  <xr:revisionPtr revIDLastSave="0" documentId="13_ncr:1_{42301B43-9C56-4C7F-A75D-6D4878CA5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E 2017" sheetId="1" r:id="rId1"/>
    <sheet name="YE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3" l="1"/>
  <c r="D14" i="1"/>
  <c r="B16" i="1"/>
  <c r="C53" i="3"/>
  <c r="C51" i="3"/>
  <c r="C40" i="3"/>
  <c r="B42" i="3" s="1"/>
  <c r="D42" i="3" s="1"/>
  <c r="C46" i="3" s="1"/>
  <c r="D26" i="3"/>
  <c r="D25" i="3"/>
  <c r="C23" i="3"/>
  <c r="E20" i="3"/>
  <c r="E19" i="3"/>
  <c r="D14" i="3"/>
  <c r="D13" i="3"/>
  <c r="D12" i="3"/>
  <c r="C9" i="3"/>
  <c r="E8" i="3"/>
  <c r="D7" i="3"/>
  <c r="D9" i="3" s="1"/>
  <c r="D23" i="3" s="1"/>
  <c r="D27" i="3" s="1"/>
  <c r="C7" i="3"/>
  <c r="E6" i="3"/>
  <c r="E5" i="3"/>
  <c r="E4" i="3"/>
  <c r="E7" i="3" s="1"/>
  <c r="C54" i="1"/>
  <c r="C52" i="1"/>
  <c r="E21" i="1"/>
  <c r="E20" i="1"/>
  <c r="C41" i="1"/>
  <c r="E41" i="1" s="1"/>
  <c r="D27" i="1"/>
  <c r="D26" i="1"/>
  <c r="C24" i="1"/>
  <c r="D15" i="1"/>
  <c r="D13" i="1"/>
  <c r="E8" i="1"/>
  <c r="E6" i="1"/>
  <c r="E5" i="1"/>
  <c r="E4" i="1"/>
  <c r="D7" i="1"/>
  <c r="D9" i="1" s="1"/>
  <c r="D24" i="1" s="1"/>
  <c r="C7" i="1"/>
  <c r="C9" i="1" s="1"/>
  <c r="B12" i="1" s="1"/>
  <c r="D12" i="1" s="1"/>
  <c r="E15" i="3" l="1"/>
  <c r="C30" i="3" s="1"/>
  <c r="E23" i="3"/>
  <c r="E9" i="3"/>
  <c r="E27" i="3"/>
  <c r="E40" i="3"/>
  <c r="E16" i="1"/>
  <c r="C31" i="1" s="1"/>
  <c r="B28" i="1"/>
  <c r="D28" i="1" s="1"/>
  <c r="E28" i="1" s="1"/>
  <c r="E24" i="1"/>
  <c r="B43" i="1"/>
  <c r="D43" i="1" s="1"/>
  <c r="C47" i="1" s="1"/>
  <c r="E9" i="1"/>
  <c r="E7" i="1"/>
  <c r="C31" i="3" l="1"/>
  <c r="C32" i="3" s="1"/>
  <c r="C37" i="3" s="1"/>
  <c r="C55" i="3" s="1"/>
  <c r="C45" i="3"/>
  <c r="C47" i="3" s="1"/>
  <c r="C52" i="3" s="1"/>
  <c r="C32" i="1"/>
  <c r="C33" i="1" s="1"/>
  <c r="C38" i="1" s="1"/>
  <c r="C56" i="1" s="1"/>
  <c r="C46" i="1"/>
  <c r="C48" i="1" s="1"/>
  <c r="C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Amit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Amit:</t>
        </r>
        <r>
          <rPr>
            <sz val="9"/>
            <color indexed="81"/>
            <rFont val="Tahoma"/>
            <family val="2"/>
          </rPr>
          <t xml:space="preserve">
PSA for higher rate tax payer</t>
        </r>
      </text>
    </comment>
    <comment ref="B2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Amit:</t>
        </r>
        <r>
          <rPr>
            <sz val="9"/>
            <color indexed="81"/>
            <rFont val="Tahoma"/>
            <family val="2"/>
          </rPr>
          <t xml:space="preserve">
PSA Basic Rate Tax payer</t>
        </r>
      </text>
    </comment>
    <comment ref="D52" authorId="0" shapeId="0" xr:uid="{D17F827C-4851-4570-BEC2-7D9971D9FA4A}">
      <text>
        <r>
          <rPr>
            <b/>
            <sz val="9"/>
            <color indexed="81"/>
            <rFont val="Tahoma"/>
            <family val="2"/>
          </rPr>
          <t>Amit:</t>
        </r>
        <r>
          <rPr>
            <sz val="9"/>
            <color indexed="81"/>
            <rFont val="Tahoma"/>
            <family val="2"/>
          </rPr>
          <t xml:space="preserve">
Assumed Overseas interest earned is from India thus 15%. If interest earned from USA it will be 0%.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Amit</author>
  </authors>
  <commentList>
    <comment ref="B13" authorId="0" shapeId="0" xr:uid="{75523E5B-4C19-431C-AA12-48FD1EC2E95C}">
      <text>
        <r>
          <rPr>
            <b/>
            <sz val="9"/>
            <color indexed="81"/>
            <rFont val="Tahoma"/>
            <family val="2"/>
          </rPr>
          <t>Amit:</t>
        </r>
        <r>
          <rPr>
            <sz val="9"/>
            <color indexed="81"/>
            <rFont val="Tahoma"/>
            <family val="2"/>
          </rPr>
          <t xml:space="preserve">
PSA for higher rate tax payer</t>
        </r>
      </text>
    </comment>
    <comment ref="B26" authorId="0" shapeId="0" xr:uid="{DD50B561-97A5-4EA6-8BAA-FC480D707E5B}">
      <text>
        <r>
          <rPr>
            <b/>
            <sz val="9"/>
            <color indexed="81"/>
            <rFont val="Tahoma"/>
            <family val="2"/>
          </rPr>
          <t>Amit:</t>
        </r>
        <r>
          <rPr>
            <sz val="9"/>
            <color indexed="81"/>
            <rFont val="Tahoma"/>
            <family val="2"/>
          </rPr>
          <t xml:space="preserve">
PSA Basic Rate Tax payer</t>
        </r>
      </text>
    </comment>
    <comment ref="D51" authorId="0" shapeId="0" xr:uid="{2FBDA213-05E9-48E6-B054-12CF52331BF6}">
      <text>
        <r>
          <rPr>
            <b/>
            <sz val="9"/>
            <color indexed="81"/>
            <rFont val="Tahoma"/>
            <family val="2"/>
          </rPr>
          <t>Amit:</t>
        </r>
        <r>
          <rPr>
            <sz val="9"/>
            <color indexed="81"/>
            <rFont val="Tahoma"/>
            <family val="2"/>
          </rPr>
          <t xml:space="preserve">
Assumed Overseas interest earned is from India thus 15%. If interest earned from USA it will be 0%.</t>
        </r>
      </text>
    </comment>
  </commentList>
</comments>
</file>

<file path=xl/sharedStrings.xml><?xml version="1.0" encoding="utf-8"?>
<sst xmlns="http://schemas.openxmlformats.org/spreadsheetml/2006/main" count="84" uniqueCount="34">
  <si>
    <t>Non Savings</t>
  </si>
  <si>
    <t>Savings</t>
  </si>
  <si>
    <t>Total</t>
  </si>
  <si>
    <t>Employment</t>
  </si>
  <si>
    <t>Personal Allowance</t>
  </si>
  <si>
    <t>Total Income</t>
  </si>
  <si>
    <t>Taxable Income</t>
  </si>
  <si>
    <t>Tax</t>
  </si>
  <si>
    <t xml:space="preserve">Tax </t>
  </si>
  <si>
    <t>UK Tax on overseas income</t>
  </si>
  <si>
    <t>Tax inc all source</t>
  </si>
  <si>
    <t>Tax ex rental income</t>
  </si>
  <si>
    <t xml:space="preserve">DTR </t>
  </si>
  <si>
    <t>Exclude overseas rental income and overseas interest income</t>
  </si>
  <si>
    <t>Exclude overseas rental income</t>
  </si>
  <si>
    <t>Tax ex overseas savings intt</t>
  </si>
  <si>
    <t>Total DTR</t>
  </si>
  <si>
    <t>DTR lower of</t>
  </si>
  <si>
    <t xml:space="preserve"> Overseas TDS  </t>
  </si>
  <si>
    <t>UK tax on overseas income</t>
  </si>
  <si>
    <t>Overseas Rental (inc TDS £4k)</t>
  </si>
  <si>
    <t>Overseas Interest (inc £1,120)</t>
  </si>
  <si>
    <t>Step 1</t>
  </si>
  <si>
    <t>Calculate Tax including all source of income</t>
  </si>
  <si>
    <t xml:space="preserve">Step 2 </t>
  </si>
  <si>
    <t>Exclude income suffering the highest rate of overseas tax</t>
  </si>
  <si>
    <t>Overseas Rental Income</t>
  </si>
  <si>
    <t>Overseas Savings Income</t>
  </si>
  <si>
    <t>Income</t>
  </si>
  <si>
    <t>Tax deduction</t>
  </si>
  <si>
    <t>Step 3</t>
  </si>
  <si>
    <t>DTR lower of Overseas TDS or UK tax on overseas income.</t>
  </si>
  <si>
    <t xml:space="preserve"> Overseas TDS  limited by Treaty rate</t>
  </si>
  <si>
    <t>Step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</si>
</sst>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1" applyNumberFormat="1" applyFont="1"/>
    <xf numFmtId="9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164" fontId="2" fillId="0" borderId="0" xfId="0" applyNumberFormat="1" applyFont="1"/>
    <xf numFmtId="0" fontId="5" fillId="0" borderId="0" xfId="0" applyFont="1"/>
    <xf numFmtId="9" fontId="0" fillId="0" borderId="0" xfId="2" applyFont="1"/>
    <xf numFmtId="9" fontId="2" fillId="0" borderId="0" xfId="2" applyFont="1"/>
    <xf numFmtId="0" fontId="2" fillId="0" borderId="0" xfId="0" applyFont="1"/>
    <xf numFmtId="0" fontId="0" fillId="2" borderId="0" xfId="0" applyFill="1"/>
    <xf numFmtId="164" fontId="2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31" workbookViewId="0">
      <selection activeCell="D15" sqref="D15"/>
    </sheetView>
  </sheetViews>
  <sheetFormatPr defaultRowHeight="14.4" x14ac:dyDescent="0.3"/>
  <cols>
    <col min="2" max="2" width="28.88671875" customWidth="1"/>
    <col min="3" max="3" width="11.33203125" bestFit="1" customWidth="1"/>
    <col min="4" max="4" width="13.109375" customWidth="1"/>
    <col min="5" max="6" width="10.109375" customWidth="1"/>
  </cols>
  <sheetData>
    <row r="1" spans="1:5" x14ac:dyDescent="0.3">
      <c r="A1" t="s">
        <v>22</v>
      </c>
      <c r="B1" t="s">
        <v>23</v>
      </c>
    </row>
    <row r="3" spans="1:5" x14ac:dyDescent="0.3">
      <c r="C3" s="1" t="s">
        <v>0</v>
      </c>
      <c r="D3" s="1" t="s">
        <v>1</v>
      </c>
      <c r="E3" s="1" t="s">
        <v>2</v>
      </c>
    </row>
    <row r="4" spans="1:5" x14ac:dyDescent="0.3">
      <c r="B4" t="s">
        <v>3</v>
      </c>
      <c r="C4" s="2">
        <v>33000</v>
      </c>
      <c r="D4" s="2"/>
      <c r="E4" s="2">
        <f>SUM(C4:D4)</f>
        <v>33000</v>
      </c>
    </row>
    <row r="5" spans="1:5" x14ac:dyDescent="0.3">
      <c r="B5" t="s">
        <v>20</v>
      </c>
      <c r="C5" s="2">
        <v>8200</v>
      </c>
      <c r="D5" s="2"/>
      <c r="E5" s="2">
        <f>SUM(C5:D5)</f>
        <v>8200</v>
      </c>
    </row>
    <row r="6" spans="1:5" x14ac:dyDescent="0.3">
      <c r="B6" t="s">
        <v>21</v>
      </c>
      <c r="C6" s="2"/>
      <c r="D6" s="2">
        <v>6400</v>
      </c>
      <c r="E6" s="2">
        <f>SUM(C6:D6)</f>
        <v>6400</v>
      </c>
    </row>
    <row r="7" spans="1:5" x14ac:dyDescent="0.3">
      <c r="B7" t="s">
        <v>5</v>
      </c>
      <c r="C7" s="2">
        <f>SUM(C4:C6)</f>
        <v>41200</v>
      </c>
      <c r="D7" s="2">
        <f t="shared" ref="D7:E7" si="0">SUM(D4:D6)</f>
        <v>6400</v>
      </c>
      <c r="E7" s="2">
        <f t="shared" si="0"/>
        <v>47600</v>
      </c>
    </row>
    <row r="8" spans="1:5" x14ac:dyDescent="0.3">
      <c r="B8" t="s">
        <v>4</v>
      </c>
      <c r="C8" s="2">
        <v>11000</v>
      </c>
      <c r="D8" s="2"/>
      <c r="E8" s="2">
        <f>SUM(C8:D8)</f>
        <v>11000</v>
      </c>
    </row>
    <row r="9" spans="1:5" x14ac:dyDescent="0.3">
      <c r="B9" t="s">
        <v>6</v>
      </c>
      <c r="C9" s="2">
        <f>C7-C8</f>
        <v>30200</v>
      </c>
      <c r="D9" s="2">
        <f>D7-D8</f>
        <v>6400</v>
      </c>
      <c r="E9" s="12">
        <f>SUM(C9:D9)</f>
        <v>36600</v>
      </c>
    </row>
    <row r="10" spans="1:5" x14ac:dyDescent="0.3">
      <c r="C10" s="2"/>
      <c r="D10" s="2"/>
      <c r="E10" s="2"/>
    </row>
    <row r="11" spans="1:5" x14ac:dyDescent="0.3">
      <c r="B11" t="s">
        <v>7</v>
      </c>
    </row>
    <row r="12" spans="1:5" x14ac:dyDescent="0.3">
      <c r="B12" s="2">
        <f>+C9</f>
        <v>30200</v>
      </c>
      <c r="C12" s="3">
        <v>0.2</v>
      </c>
      <c r="D12" s="2">
        <f>B12*C12</f>
        <v>6040</v>
      </c>
      <c r="E12" s="2"/>
    </row>
    <row r="13" spans="1:5" x14ac:dyDescent="0.3">
      <c r="B13" s="2">
        <v>500</v>
      </c>
      <c r="C13" s="3">
        <v>0</v>
      </c>
      <c r="D13" s="2">
        <f>B13*C13</f>
        <v>0</v>
      </c>
      <c r="E13" s="2"/>
    </row>
    <row r="14" spans="1:5" x14ac:dyDescent="0.3">
      <c r="B14" s="2">
        <v>1300</v>
      </c>
      <c r="C14" s="3">
        <v>0.2</v>
      </c>
      <c r="D14" s="2">
        <f>B14*C14</f>
        <v>260</v>
      </c>
      <c r="E14" s="2"/>
    </row>
    <row r="15" spans="1:5" x14ac:dyDescent="0.3">
      <c r="B15" s="2">
        <v>4600</v>
      </c>
      <c r="C15" s="3">
        <v>0.4</v>
      </c>
      <c r="D15" s="2">
        <f>B15*C15</f>
        <v>1840</v>
      </c>
      <c r="E15" s="2"/>
    </row>
    <row r="16" spans="1:5" x14ac:dyDescent="0.3">
      <c r="B16" s="6">
        <f>SUM(B12:B15)</f>
        <v>36600</v>
      </c>
      <c r="D16" s="2"/>
      <c r="E16" s="2">
        <f>SUM(D12:D15)</f>
        <v>8140</v>
      </c>
    </row>
    <row r="17" spans="1:6" x14ac:dyDescent="0.3">
      <c r="D17" s="2"/>
      <c r="E17" s="2"/>
    </row>
    <row r="18" spans="1:6" x14ac:dyDescent="0.3">
      <c r="A18" t="s">
        <v>24</v>
      </c>
      <c r="B18" t="s">
        <v>25</v>
      </c>
    </row>
    <row r="19" spans="1:6" x14ac:dyDescent="0.3">
      <c r="C19" t="s">
        <v>28</v>
      </c>
      <c r="D19" t="s">
        <v>29</v>
      </c>
    </row>
    <row r="20" spans="1:6" x14ac:dyDescent="0.3">
      <c r="B20" t="s">
        <v>26</v>
      </c>
      <c r="C20">
        <v>8200</v>
      </c>
      <c r="D20">
        <v>4000</v>
      </c>
      <c r="E20" s="9">
        <f>+D20/C20</f>
        <v>0.48780487804878048</v>
      </c>
    </row>
    <row r="21" spans="1:6" x14ac:dyDescent="0.3">
      <c r="B21" t="s">
        <v>27</v>
      </c>
      <c r="C21">
        <v>6400</v>
      </c>
      <c r="D21">
        <v>1120</v>
      </c>
      <c r="E21" s="8">
        <f>+D21/C21</f>
        <v>0.17499999999999999</v>
      </c>
    </row>
    <row r="22" spans="1:6" x14ac:dyDescent="0.3">
      <c r="E22" s="8"/>
    </row>
    <row r="23" spans="1:6" x14ac:dyDescent="0.3">
      <c r="B23" s="7" t="s">
        <v>14</v>
      </c>
    </row>
    <row r="24" spans="1:6" x14ac:dyDescent="0.3">
      <c r="B24" t="s">
        <v>6</v>
      </c>
      <c r="C24" s="4">
        <f>+C4-C8</f>
        <v>22000</v>
      </c>
      <c r="D24" s="4">
        <f>+D9</f>
        <v>6400</v>
      </c>
      <c r="E24" s="4">
        <f>SUM(C24:D24)</f>
        <v>28400</v>
      </c>
      <c r="F24" s="4"/>
    </row>
    <row r="25" spans="1:6" x14ac:dyDescent="0.3">
      <c r="B25" t="s">
        <v>8</v>
      </c>
    </row>
    <row r="26" spans="1:6" x14ac:dyDescent="0.3">
      <c r="B26" s="4">
        <v>22000</v>
      </c>
      <c r="C26" s="3">
        <v>0.2</v>
      </c>
      <c r="D26" s="2">
        <f>+B26*C26</f>
        <v>4400</v>
      </c>
      <c r="E26" s="2"/>
    </row>
    <row r="27" spans="1:6" x14ac:dyDescent="0.3">
      <c r="B27" s="4">
        <v>1000</v>
      </c>
      <c r="C27" s="3">
        <v>0</v>
      </c>
      <c r="D27" s="2">
        <f>+B27*C27</f>
        <v>0</v>
      </c>
      <c r="E27" s="2"/>
    </row>
    <row r="28" spans="1:6" x14ac:dyDescent="0.3">
      <c r="B28" s="4">
        <f>+D24-B27</f>
        <v>5400</v>
      </c>
      <c r="C28" s="3">
        <v>0.2</v>
      </c>
      <c r="D28" s="2">
        <f>+B28*C28</f>
        <v>1080</v>
      </c>
      <c r="E28" s="2">
        <f>SUM(D26:D28)</f>
        <v>5480</v>
      </c>
    </row>
    <row r="30" spans="1:6" x14ac:dyDescent="0.3">
      <c r="B30" t="s">
        <v>9</v>
      </c>
    </row>
    <row r="31" spans="1:6" x14ac:dyDescent="0.3">
      <c r="B31" t="s">
        <v>10</v>
      </c>
      <c r="C31" s="4">
        <f>+E16</f>
        <v>8140</v>
      </c>
    </row>
    <row r="32" spans="1:6" x14ac:dyDescent="0.3">
      <c r="B32" t="s">
        <v>11</v>
      </c>
      <c r="C32" s="4">
        <f>+E28</f>
        <v>5480</v>
      </c>
    </row>
    <row r="33" spans="1:5" x14ac:dyDescent="0.3">
      <c r="C33" s="5">
        <f>+C31-C32</f>
        <v>2660</v>
      </c>
    </row>
    <row r="35" spans="1:5" x14ac:dyDescent="0.3">
      <c r="B35" s="7" t="s">
        <v>17</v>
      </c>
    </row>
    <row r="36" spans="1:5" x14ac:dyDescent="0.3">
      <c r="B36" t="s">
        <v>18</v>
      </c>
      <c r="C36" s="4">
        <v>4000</v>
      </c>
    </row>
    <row r="37" spans="1:5" x14ac:dyDescent="0.3">
      <c r="B37" t="s">
        <v>19</v>
      </c>
      <c r="C37" s="4">
        <v>2560</v>
      </c>
    </row>
    <row r="38" spans="1:5" x14ac:dyDescent="0.3">
      <c r="B38" t="s">
        <v>12</v>
      </c>
      <c r="C38" s="6">
        <f>+C33</f>
        <v>2660</v>
      </c>
    </row>
    <row r="40" spans="1:5" x14ac:dyDescent="0.3">
      <c r="A40" t="s">
        <v>30</v>
      </c>
      <c r="B40" t="s">
        <v>13</v>
      </c>
    </row>
    <row r="41" spans="1:5" x14ac:dyDescent="0.3">
      <c r="B41" t="s">
        <v>6</v>
      </c>
      <c r="C41" s="4">
        <f>+C4-C8</f>
        <v>22000</v>
      </c>
      <c r="D41">
        <v>0</v>
      </c>
      <c r="E41" s="4">
        <f>SUM(C41:D41)</f>
        <v>22000</v>
      </c>
    </row>
    <row r="42" spans="1:5" x14ac:dyDescent="0.3">
      <c r="B42" t="s">
        <v>8</v>
      </c>
    </row>
    <row r="43" spans="1:5" x14ac:dyDescent="0.3">
      <c r="B43" s="4">
        <f>+C41</f>
        <v>22000</v>
      </c>
      <c r="C43" s="3">
        <v>0.2</v>
      </c>
      <c r="D43">
        <f>+B43*C43</f>
        <v>4400</v>
      </c>
    </row>
    <row r="45" spans="1:5" x14ac:dyDescent="0.3">
      <c r="B45" t="s">
        <v>9</v>
      </c>
    </row>
    <row r="46" spans="1:5" x14ac:dyDescent="0.3">
      <c r="B46" t="s">
        <v>10</v>
      </c>
      <c r="C46" s="4">
        <f>+E28</f>
        <v>5480</v>
      </c>
    </row>
    <row r="47" spans="1:5" x14ac:dyDescent="0.3">
      <c r="B47" t="s">
        <v>15</v>
      </c>
      <c r="C47" s="4">
        <f>+D43</f>
        <v>4400</v>
      </c>
    </row>
    <row r="48" spans="1:5" x14ac:dyDescent="0.3">
      <c r="C48" s="5">
        <f>+C46-C47</f>
        <v>1080</v>
      </c>
    </row>
    <row r="50" spans="1:4" x14ac:dyDescent="0.3">
      <c r="B50" t="s">
        <v>31</v>
      </c>
    </row>
    <row r="51" spans="1:4" x14ac:dyDescent="0.3">
      <c r="B51" t="s">
        <v>18</v>
      </c>
      <c r="C51">
        <v>1120</v>
      </c>
      <c r="D51" s="3"/>
    </row>
    <row r="52" spans="1:4" x14ac:dyDescent="0.3">
      <c r="B52" t="s">
        <v>32</v>
      </c>
      <c r="C52">
        <f>+D6*D52</f>
        <v>960</v>
      </c>
      <c r="D52" s="3">
        <v>0.15</v>
      </c>
    </row>
    <row r="53" spans="1:4" x14ac:dyDescent="0.3">
      <c r="B53" t="s">
        <v>19</v>
      </c>
      <c r="C53" s="4">
        <f>+C48</f>
        <v>1080</v>
      </c>
    </row>
    <row r="54" spans="1:4" x14ac:dyDescent="0.3">
      <c r="B54" t="s">
        <v>12</v>
      </c>
      <c r="C54" s="11">
        <f>+C52</f>
        <v>960</v>
      </c>
    </row>
    <row r="56" spans="1:4" x14ac:dyDescent="0.3">
      <c r="A56" t="s">
        <v>33</v>
      </c>
      <c r="B56" s="10" t="s">
        <v>16</v>
      </c>
      <c r="C56" s="10">
        <f>+C38+C54</f>
        <v>3620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F836-C6A4-4689-8A6D-8A74D36658BE}">
  <dimension ref="A1:F55"/>
  <sheetViews>
    <sheetView topLeftCell="A34" workbookViewId="0">
      <selection activeCell="C37" sqref="C37"/>
    </sheetView>
  </sheetViews>
  <sheetFormatPr defaultRowHeight="14.4" x14ac:dyDescent="0.3"/>
  <cols>
    <col min="2" max="2" width="28.88671875" customWidth="1"/>
    <col min="3" max="3" width="11.33203125" bestFit="1" customWidth="1"/>
    <col min="4" max="4" width="13.109375" customWidth="1"/>
    <col min="5" max="6" width="10.109375" customWidth="1"/>
  </cols>
  <sheetData>
    <row r="1" spans="1:5" x14ac:dyDescent="0.3">
      <c r="A1" t="s">
        <v>22</v>
      </c>
      <c r="B1" t="s">
        <v>23</v>
      </c>
    </row>
    <row r="3" spans="1:5" x14ac:dyDescent="0.3">
      <c r="C3" s="1" t="s">
        <v>0</v>
      </c>
      <c r="D3" s="1" t="s">
        <v>1</v>
      </c>
      <c r="E3" s="1" t="s">
        <v>2</v>
      </c>
    </row>
    <row r="4" spans="1:5" x14ac:dyDescent="0.3">
      <c r="B4" t="s">
        <v>3</v>
      </c>
      <c r="C4" s="2">
        <v>33000</v>
      </c>
      <c r="D4" s="2"/>
      <c r="E4" s="2">
        <f>SUM(C4:D4)</f>
        <v>33000</v>
      </c>
    </row>
    <row r="5" spans="1:5" x14ac:dyDescent="0.3">
      <c r="B5" t="s">
        <v>20</v>
      </c>
      <c r="C5" s="2">
        <v>8200</v>
      </c>
      <c r="D5" s="2"/>
      <c r="E5" s="2">
        <f>SUM(C5:D5)</f>
        <v>8200</v>
      </c>
    </row>
    <row r="6" spans="1:5" x14ac:dyDescent="0.3">
      <c r="B6" t="s">
        <v>21</v>
      </c>
      <c r="C6" s="2"/>
      <c r="D6" s="2">
        <v>6400</v>
      </c>
      <c r="E6" s="2">
        <f>SUM(C6:D6)</f>
        <v>6400</v>
      </c>
    </row>
    <row r="7" spans="1:5" x14ac:dyDescent="0.3">
      <c r="B7" t="s">
        <v>5</v>
      </c>
      <c r="C7" s="2">
        <f>SUM(C4:C6)</f>
        <v>41200</v>
      </c>
      <c r="D7" s="2">
        <f t="shared" ref="D7:E7" si="0">SUM(D4:D6)</f>
        <v>6400</v>
      </c>
      <c r="E7" s="2">
        <f t="shared" si="0"/>
        <v>47600</v>
      </c>
    </row>
    <row r="8" spans="1:5" x14ac:dyDescent="0.3">
      <c r="B8" t="s">
        <v>4</v>
      </c>
      <c r="C8" s="2">
        <v>12570</v>
      </c>
      <c r="D8" s="2"/>
      <c r="E8" s="2">
        <f>SUM(C8:D8)</f>
        <v>12570</v>
      </c>
    </row>
    <row r="9" spans="1:5" x14ac:dyDescent="0.3">
      <c r="B9" t="s">
        <v>6</v>
      </c>
      <c r="C9" s="2">
        <f>C7-C8</f>
        <v>28630</v>
      </c>
      <c r="D9" s="2">
        <f>D7-D8</f>
        <v>6400</v>
      </c>
      <c r="E9" s="2">
        <f>SUM(C9:D9)</f>
        <v>35030</v>
      </c>
    </row>
    <row r="10" spans="1:5" x14ac:dyDescent="0.3">
      <c r="C10" s="2"/>
      <c r="D10" s="2"/>
      <c r="E10" s="2"/>
    </row>
    <row r="11" spans="1:5" x14ac:dyDescent="0.3">
      <c r="B11" t="s">
        <v>7</v>
      </c>
    </row>
    <row r="12" spans="1:5" x14ac:dyDescent="0.3">
      <c r="B12" s="2">
        <v>28630</v>
      </c>
      <c r="C12" s="3">
        <v>0.2</v>
      </c>
      <c r="D12" s="2">
        <f>B12*C12</f>
        <v>5726</v>
      </c>
      <c r="E12" s="2"/>
    </row>
    <row r="13" spans="1:5" x14ac:dyDescent="0.3">
      <c r="B13" s="2">
        <v>1000</v>
      </c>
      <c r="C13" s="3">
        <v>0</v>
      </c>
      <c r="D13" s="2">
        <f>B13*C13</f>
        <v>0</v>
      </c>
      <c r="E13" s="2"/>
    </row>
    <row r="14" spans="1:5" x14ac:dyDescent="0.3">
      <c r="B14" s="2">
        <v>5400</v>
      </c>
      <c r="C14" s="3">
        <v>0.2</v>
      </c>
      <c r="D14" s="2">
        <f>B14*C14</f>
        <v>1080</v>
      </c>
      <c r="E14" s="2"/>
    </row>
    <row r="15" spans="1:5" x14ac:dyDescent="0.3">
      <c r="B15" s="6">
        <f>SUM(B12:B14)</f>
        <v>35030</v>
      </c>
      <c r="D15" s="2"/>
      <c r="E15" s="2">
        <f>SUM(D12:D14)</f>
        <v>6806</v>
      </c>
    </row>
    <row r="16" spans="1:5" x14ac:dyDescent="0.3">
      <c r="D16" s="2"/>
      <c r="E16" s="2"/>
    </row>
    <row r="17" spans="1:6" x14ac:dyDescent="0.3">
      <c r="A17" t="s">
        <v>24</v>
      </c>
      <c r="B17" t="s">
        <v>25</v>
      </c>
    </row>
    <row r="18" spans="1:6" x14ac:dyDescent="0.3">
      <c r="C18" t="s">
        <v>28</v>
      </c>
      <c r="D18" t="s">
        <v>29</v>
      </c>
    </row>
    <row r="19" spans="1:6" x14ac:dyDescent="0.3">
      <c r="B19" t="s">
        <v>26</v>
      </c>
      <c r="C19">
        <v>8200</v>
      </c>
      <c r="D19">
        <v>4000</v>
      </c>
      <c r="E19" s="9">
        <f>+D19/C19</f>
        <v>0.48780487804878048</v>
      </c>
    </row>
    <row r="20" spans="1:6" x14ac:dyDescent="0.3">
      <c r="B20" t="s">
        <v>27</v>
      </c>
      <c r="C20">
        <v>6400</v>
      </c>
      <c r="D20">
        <v>1120</v>
      </c>
      <c r="E20" s="8">
        <f>+D20/C20</f>
        <v>0.17499999999999999</v>
      </c>
    </row>
    <row r="21" spans="1:6" x14ac:dyDescent="0.3">
      <c r="E21" s="8"/>
    </row>
    <row r="22" spans="1:6" x14ac:dyDescent="0.3">
      <c r="B22" s="7" t="s">
        <v>14</v>
      </c>
    </row>
    <row r="23" spans="1:6" x14ac:dyDescent="0.3">
      <c r="B23" t="s">
        <v>6</v>
      </c>
      <c r="C23" s="4">
        <f>+C4-C8</f>
        <v>20430</v>
      </c>
      <c r="D23" s="4">
        <f>+D9</f>
        <v>6400</v>
      </c>
      <c r="E23" s="4">
        <f>SUM(C23:D23)</f>
        <v>26830</v>
      </c>
      <c r="F23" s="4"/>
    </row>
    <row r="24" spans="1:6" x14ac:dyDescent="0.3">
      <c r="B24" t="s">
        <v>8</v>
      </c>
    </row>
    <row r="25" spans="1:6" x14ac:dyDescent="0.3">
      <c r="B25" s="4">
        <v>25830</v>
      </c>
      <c r="C25" s="3">
        <v>0.2</v>
      </c>
      <c r="D25" s="2">
        <f>+B25*C25</f>
        <v>5166</v>
      </c>
      <c r="E25" s="2"/>
    </row>
    <row r="26" spans="1:6" x14ac:dyDescent="0.3">
      <c r="B26" s="4">
        <v>1000</v>
      </c>
      <c r="C26" s="3">
        <v>0</v>
      </c>
      <c r="D26" s="2">
        <f>+B26*C26</f>
        <v>0</v>
      </c>
      <c r="E26" s="2"/>
    </row>
    <row r="27" spans="1:6" x14ac:dyDescent="0.3">
      <c r="B27" s="4">
        <v>0</v>
      </c>
      <c r="C27" s="3">
        <v>0.2</v>
      </c>
      <c r="D27" s="2">
        <f>+B27*C27</f>
        <v>0</v>
      </c>
      <c r="E27" s="2">
        <f>SUM(D25:D27)</f>
        <v>5166</v>
      </c>
    </row>
    <row r="29" spans="1:6" x14ac:dyDescent="0.3">
      <c r="B29" t="s">
        <v>9</v>
      </c>
    </row>
    <row r="30" spans="1:6" x14ac:dyDescent="0.3">
      <c r="B30" t="s">
        <v>10</v>
      </c>
      <c r="C30" s="4">
        <f>+E15</f>
        <v>6806</v>
      </c>
    </row>
    <row r="31" spans="1:6" x14ac:dyDescent="0.3">
      <c r="B31" t="s">
        <v>11</v>
      </c>
      <c r="C31" s="4">
        <f>+E27</f>
        <v>5166</v>
      </c>
    </row>
    <row r="32" spans="1:6" x14ac:dyDescent="0.3">
      <c r="C32" s="5">
        <f>+C30-C31</f>
        <v>1640</v>
      </c>
    </row>
    <row r="34" spans="1:5" x14ac:dyDescent="0.3">
      <c r="B34" s="7" t="s">
        <v>17</v>
      </c>
    </row>
    <row r="35" spans="1:5" x14ac:dyDescent="0.3">
      <c r="B35" t="s">
        <v>18</v>
      </c>
      <c r="C35" s="4">
        <v>4000</v>
      </c>
    </row>
    <row r="36" spans="1:5" x14ac:dyDescent="0.3">
      <c r="B36" t="s">
        <v>19</v>
      </c>
      <c r="C36" s="4">
        <v>1640</v>
      </c>
    </row>
    <row r="37" spans="1:5" x14ac:dyDescent="0.3">
      <c r="B37" t="s">
        <v>12</v>
      </c>
      <c r="C37" s="6">
        <f>+C32</f>
        <v>1640</v>
      </c>
    </row>
    <row r="39" spans="1:5" x14ac:dyDescent="0.3">
      <c r="A39" t="s">
        <v>30</v>
      </c>
      <c r="B39" t="s">
        <v>13</v>
      </c>
    </row>
    <row r="40" spans="1:5" x14ac:dyDescent="0.3">
      <c r="B40" t="s">
        <v>6</v>
      </c>
      <c r="C40" s="4">
        <f>+C4-C8</f>
        <v>20430</v>
      </c>
      <c r="D40">
        <v>0</v>
      </c>
      <c r="E40" s="4">
        <f>SUM(C40:D40)</f>
        <v>20430</v>
      </c>
    </row>
    <row r="41" spans="1:5" x14ac:dyDescent="0.3">
      <c r="B41" t="s">
        <v>8</v>
      </c>
    </row>
    <row r="42" spans="1:5" x14ac:dyDescent="0.3">
      <c r="B42" s="4">
        <f>+C40</f>
        <v>20430</v>
      </c>
      <c r="C42" s="3">
        <v>0.2</v>
      </c>
      <c r="D42">
        <f>+B42*C42</f>
        <v>4086</v>
      </c>
    </row>
    <row r="44" spans="1:5" x14ac:dyDescent="0.3">
      <c r="B44" t="s">
        <v>9</v>
      </c>
    </row>
    <row r="45" spans="1:5" x14ac:dyDescent="0.3">
      <c r="B45" t="s">
        <v>10</v>
      </c>
      <c r="C45" s="4">
        <f>+E27</f>
        <v>5166</v>
      </c>
    </row>
    <row r="46" spans="1:5" x14ac:dyDescent="0.3">
      <c r="B46" t="s">
        <v>15</v>
      </c>
      <c r="C46" s="4">
        <f>+D42</f>
        <v>4086</v>
      </c>
    </row>
    <row r="47" spans="1:5" x14ac:dyDescent="0.3">
      <c r="C47" s="5">
        <f>+C45-C46</f>
        <v>1080</v>
      </c>
    </row>
    <row r="49" spans="1:4" x14ac:dyDescent="0.3">
      <c r="B49" t="s">
        <v>31</v>
      </c>
    </row>
    <row r="50" spans="1:4" x14ac:dyDescent="0.3">
      <c r="B50" t="s">
        <v>18</v>
      </c>
      <c r="C50">
        <v>1120</v>
      </c>
      <c r="D50" s="3"/>
    </row>
    <row r="51" spans="1:4" x14ac:dyDescent="0.3">
      <c r="B51" t="s">
        <v>32</v>
      </c>
      <c r="C51">
        <f>+D6*D51</f>
        <v>960</v>
      </c>
      <c r="D51" s="3">
        <v>0.15</v>
      </c>
    </row>
    <row r="52" spans="1:4" x14ac:dyDescent="0.3">
      <c r="B52" t="s">
        <v>19</v>
      </c>
      <c r="C52" s="4">
        <f>+C47</f>
        <v>1080</v>
      </c>
    </row>
    <row r="53" spans="1:4" x14ac:dyDescent="0.3">
      <c r="B53" t="s">
        <v>12</v>
      </c>
      <c r="C53">
        <f>+C51</f>
        <v>960</v>
      </c>
    </row>
    <row r="55" spans="1:4" x14ac:dyDescent="0.3">
      <c r="A55" t="s">
        <v>33</v>
      </c>
      <c r="B55" s="10" t="s">
        <v>16</v>
      </c>
      <c r="C55" s="10">
        <f>+C37+C53</f>
        <v>2600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 2017</vt:lpstr>
      <vt:lpstr>YE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 roy</cp:lastModifiedBy>
  <dcterms:created xsi:type="dcterms:W3CDTF">2023-02-13T15:22:36Z</dcterms:created>
  <dcterms:modified xsi:type="dcterms:W3CDTF">2026-08-16T17:14:04Z</dcterms:modified>
</cp:coreProperties>
</file>