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it\Documents\"/>
    </mc:Choice>
  </mc:AlternateContent>
  <xr:revisionPtr revIDLastSave="0" documentId="13_ncr:1_{D5C1D3BF-11BC-45B6-B8A7-BF37EB84C0BC}" xr6:coauthVersionLast="47" xr6:coauthVersionMax="47" xr10:uidLastSave="{00000000-0000-0000-0000-000000000000}"/>
  <bookViews>
    <workbookView xWindow="-108" yWindow="-108" windowWidth="23256" windowHeight="12456" activeTab="1" xr2:uid="{125B345A-D7DF-4BB8-9881-29963EA94BBD}"/>
  </bookViews>
  <sheets>
    <sheet name="Template" sheetId="1" r:id="rId1"/>
    <sheet name="1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" i="3" l="1"/>
  <c r="C18" i="3" s="1"/>
  <c r="C11" i="3"/>
  <c r="C10" i="3"/>
  <c r="C22" i="1"/>
  <c r="B22" i="1"/>
  <c r="C16" i="1"/>
  <c r="C17" i="1" s="1"/>
  <c r="C11" i="1"/>
  <c r="C12" i="1" s="1"/>
  <c r="C10" i="1"/>
  <c r="C17" i="3" l="1"/>
  <c r="C19" i="3"/>
  <c r="C12" i="3"/>
  <c r="C13" i="3" s="1"/>
  <c r="B22" i="3" s="1"/>
  <c r="C18" i="1"/>
  <c r="C19" i="1" s="1"/>
  <c r="C13" i="1"/>
  <c r="C22" i="3" l="1"/>
</calcChain>
</file>

<file path=xl/sharedStrings.xml><?xml version="1.0" encoding="utf-8"?>
<sst xmlns="http://schemas.openxmlformats.org/spreadsheetml/2006/main" count="53" uniqueCount="24">
  <si>
    <t>Inputs</t>
  </si>
  <si>
    <t>Loan Amount</t>
  </si>
  <si>
    <t>Official rate</t>
  </si>
  <si>
    <t>Income tax rate</t>
  </si>
  <si>
    <t>Corporation tax rate</t>
  </si>
  <si>
    <t>Employer NIC rate</t>
  </si>
  <si>
    <t>Bik rate</t>
  </si>
  <si>
    <t>Option 1</t>
  </si>
  <si>
    <t>Interest free loan</t>
  </si>
  <si>
    <t>Option 2</t>
  </si>
  <si>
    <t>Interest paid at the official rate</t>
  </si>
  <si>
    <t>A</t>
  </si>
  <si>
    <t>Income tax on BiK</t>
  </si>
  <si>
    <t>NIC paid by company</t>
  </si>
  <si>
    <t>B</t>
  </si>
  <si>
    <t>Corporation tax saving on NIC</t>
  </si>
  <si>
    <t>C</t>
  </si>
  <si>
    <t>Net cost</t>
  </si>
  <si>
    <t>Corporation tax on Interest income</t>
  </si>
  <si>
    <t>Interest payable on loan</t>
  </si>
  <si>
    <t>Dividend Tax</t>
  </si>
  <si>
    <t>Tax saving</t>
  </si>
  <si>
    <t xml:space="preserve">Dividend tax only payable when interest paid from dividend </t>
  </si>
  <si>
    <t>NIC 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</si>
</sst>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£&quot;* #,##0.00_-;\-&quot;£&quot;* #,##0.00_-;_-&quot;£&quot;* &quot;-&quot;??_-;_-@_-"/>
    <numFmt numFmtId="43" formatCode="_-* #,##0.00_-;\-* #,##0.00_-;_-* &quot;-&quot;??_-;_-@_-"/>
    <numFmt numFmtId="165" formatCode="_-* #,##0_-;\-* #,##0_-;_-* &quot;-&quot;??_-;_-@_-"/>
    <numFmt numFmtId="172" formatCode="_-&quot;£&quot;* #,##0_-;\-&quot;£&quot;* #,##0_-;_-&quot;£&quot;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 Light"/>
      <family val="2"/>
      <scheme val="major"/>
    </font>
    <font>
      <b/>
      <sz val="12"/>
      <color theme="0"/>
      <name val="Calibri Light"/>
      <family val="2"/>
      <scheme val="major"/>
    </font>
    <font>
      <u/>
      <sz val="12"/>
      <color theme="10"/>
      <name val="Calibri Light"/>
      <family val="2"/>
      <scheme val="major"/>
    </font>
    <font>
      <b/>
      <sz val="12"/>
      <color theme="1"/>
      <name val="Calibri Light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4" applyAlignment="1">
      <alignment horizontal="center"/>
    </xf>
    <xf numFmtId="0" fontId="3" fillId="0" borderId="0" xfId="0" applyFont="1" applyAlignment="1">
      <alignment horizontal="center"/>
    </xf>
    <xf numFmtId="0" fontId="4" fillId="2" borderId="0" xfId="0" applyFont="1" applyFill="1"/>
    <xf numFmtId="165" fontId="3" fillId="0" borderId="0" xfId="1" applyNumberFormat="1" applyFont="1"/>
    <xf numFmtId="0" fontId="3" fillId="0" borderId="0" xfId="0" applyFont="1"/>
    <xf numFmtId="172" fontId="3" fillId="0" borderId="0" xfId="2" applyNumberFormat="1" applyFont="1"/>
    <xf numFmtId="10" fontId="3" fillId="0" borderId="0" xfId="3" applyNumberFormat="1" applyFont="1"/>
    <xf numFmtId="0" fontId="5" fillId="0" borderId="0" xfId="4" applyFont="1" applyAlignment="1">
      <alignment horizontal="center"/>
    </xf>
    <xf numFmtId="0" fontId="4" fillId="2" borderId="0" xfId="0" applyFont="1" applyFill="1" applyAlignment="1">
      <alignment horizontal="center"/>
    </xf>
    <xf numFmtId="0" fontId="6" fillId="0" borderId="0" xfId="0" applyFont="1"/>
    <xf numFmtId="172" fontId="6" fillId="0" borderId="0" xfId="2" applyNumberFormat="1" applyFont="1"/>
    <xf numFmtId="165" fontId="6" fillId="0" borderId="0" xfId="1" applyNumberFormat="1" applyFont="1"/>
    <xf numFmtId="172" fontId="3" fillId="0" borderId="0" xfId="0" applyNumberFormat="1" applyFont="1"/>
  </cellXfs>
  <cellStyles count="5">
    <cellStyle name="Comma" xfId="1" builtinId="3"/>
    <cellStyle name="Currency" xfId="2" builtinId="4"/>
    <cellStyle name="Hyperlink" xfId="4" builtinId="8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v.uk/government/publications/rates-and-allowances-beneficial-loan-arrangements-hmrc-official-rates/beneficial-loan-arrangements-hmrc-official-rates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v.uk/guidance/rates-and-thresholds-for-employers-2025-to-2026" TargetMode="External"/><Relationship Id="rId1" Type="http://schemas.openxmlformats.org/officeDocument/2006/relationships/hyperlink" Target="https://www.gov.uk/government/publications/rates-and-allowances-beneficial-loan-arrangements-hmrc-official-rates/beneficial-loan-arrangements-hmrc-official-rat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2231C3-8646-4A28-814B-F6211E903596}">
  <dimension ref="A1:E22"/>
  <sheetViews>
    <sheetView zoomScaleNormal="100" workbookViewId="0">
      <selection activeCell="B18" sqref="B18"/>
    </sheetView>
  </sheetViews>
  <sheetFormatPr defaultRowHeight="15.6" x14ac:dyDescent="0.3"/>
  <cols>
    <col min="1" max="1" width="9.5546875" style="2" bestFit="1" customWidth="1"/>
    <col min="2" max="2" width="57.6640625" style="5" bestFit="1" customWidth="1"/>
    <col min="3" max="3" width="9.5546875" style="4" bestFit="1" customWidth="1"/>
    <col min="4" max="4" width="10" style="5" bestFit="1" customWidth="1"/>
    <col min="5" max="5" width="9.6640625" style="5" bestFit="1" customWidth="1"/>
    <col min="6" max="16384" width="8.88671875" style="5"/>
  </cols>
  <sheetData>
    <row r="1" spans="1:4" x14ac:dyDescent="0.3">
      <c r="B1" s="3" t="s">
        <v>0</v>
      </c>
    </row>
    <row r="2" spans="1:4" x14ac:dyDescent="0.3">
      <c r="B2" s="5" t="s">
        <v>1</v>
      </c>
      <c r="C2" s="6">
        <v>30000</v>
      </c>
    </row>
    <row r="3" spans="1:4" x14ac:dyDescent="0.3">
      <c r="B3" s="5" t="s">
        <v>2</v>
      </c>
      <c r="C3" s="7">
        <v>0.02</v>
      </c>
      <c r="D3" s="8" t="s">
        <v>6</v>
      </c>
    </row>
    <row r="4" spans="1:4" x14ac:dyDescent="0.3">
      <c r="B4" s="5" t="s">
        <v>3</v>
      </c>
      <c r="C4" s="7">
        <v>0.45</v>
      </c>
    </row>
    <row r="5" spans="1:4" x14ac:dyDescent="0.3">
      <c r="B5" s="5" t="s">
        <v>4</v>
      </c>
      <c r="C5" s="7">
        <v>0.19</v>
      </c>
    </row>
    <row r="6" spans="1:4" x14ac:dyDescent="0.3">
      <c r="B6" s="5" t="s">
        <v>5</v>
      </c>
      <c r="C6" s="7">
        <v>0.14530000000000001</v>
      </c>
    </row>
    <row r="7" spans="1:4" x14ac:dyDescent="0.3">
      <c r="B7" s="5" t="s">
        <v>20</v>
      </c>
      <c r="C7" s="7">
        <v>0.33750000000000002</v>
      </c>
    </row>
    <row r="9" spans="1:4" x14ac:dyDescent="0.3">
      <c r="A9" s="9" t="s">
        <v>7</v>
      </c>
      <c r="B9" s="10" t="s">
        <v>8</v>
      </c>
    </row>
    <row r="10" spans="1:4" x14ac:dyDescent="0.3">
      <c r="B10" s="5" t="s">
        <v>12</v>
      </c>
      <c r="C10" s="6">
        <f>C2*C3*C4</f>
        <v>270</v>
      </c>
      <c r="D10" s="2" t="s">
        <v>11</v>
      </c>
    </row>
    <row r="11" spans="1:4" x14ac:dyDescent="0.3">
      <c r="B11" s="5" t="s">
        <v>13</v>
      </c>
      <c r="C11" s="6">
        <f>C2*C3*C6</f>
        <v>87.18</v>
      </c>
      <c r="D11" s="2" t="s">
        <v>14</v>
      </c>
    </row>
    <row r="12" spans="1:4" x14ac:dyDescent="0.3">
      <c r="B12" s="5" t="s">
        <v>15</v>
      </c>
      <c r="C12" s="6">
        <f>-C11*C5</f>
        <v>-16.564200000000003</v>
      </c>
      <c r="D12" s="2" t="s">
        <v>16</v>
      </c>
    </row>
    <row r="13" spans="1:4" x14ac:dyDescent="0.3">
      <c r="B13" s="10" t="s">
        <v>17</v>
      </c>
      <c r="C13" s="11">
        <f>SUM(C10:C12)</f>
        <v>340.61579999999998</v>
      </c>
      <c r="D13" s="2"/>
    </row>
    <row r="14" spans="1:4" x14ac:dyDescent="0.3">
      <c r="C14" s="12"/>
      <c r="D14" s="2"/>
    </row>
    <row r="15" spans="1:4" x14ac:dyDescent="0.3">
      <c r="A15" s="9" t="s">
        <v>9</v>
      </c>
      <c r="B15" s="10" t="s">
        <v>10</v>
      </c>
      <c r="D15" s="2"/>
    </row>
    <row r="16" spans="1:4" x14ac:dyDescent="0.3">
      <c r="B16" s="5" t="s">
        <v>19</v>
      </c>
      <c r="C16" s="6">
        <f>C2*C3</f>
        <v>600</v>
      </c>
    </row>
    <row r="17" spans="2:5" x14ac:dyDescent="0.3">
      <c r="B17" s="5" t="s">
        <v>18</v>
      </c>
      <c r="C17" s="6">
        <f>C16*C5</f>
        <v>114</v>
      </c>
      <c r="D17" s="2" t="s">
        <v>11</v>
      </c>
      <c r="E17" s="13"/>
    </row>
    <row r="18" spans="2:5" x14ac:dyDescent="0.3">
      <c r="B18" s="5" t="s">
        <v>22</v>
      </c>
      <c r="C18" s="6">
        <f>C16*C7</f>
        <v>202.5</v>
      </c>
      <c r="D18" s="2" t="s">
        <v>14</v>
      </c>
      <c r="E18" s="13"/>
    </row>
    <row r="19" spans="2:5" x14ac:dyDescent="0.3">
      <c r="B19" s="10" t="s">
        <v>17</v>
      </c>
      <c r="C19" s="11">
        <f>+C17+C18</f>
        <v>316.5</v>
      </c>
    </row>
    <row r="20" spans="2:5" x14ac:dyDescent="0.3">
      <c r="C20" s="6"/>
    </row>
    <row r="21" spans="2:5" x14ac:dyDescent="0.3">
      <c r="C21" s="6"/>
    </row>
    <row r="22" spans="2:5" x14ac:dyDescent="0.3">
      <c r="B22" s="5" t="str">
        <f>IF(C13&gt;C19,"Pay Interest","Interest free loan")</f>
        <v>Pay Interest</v>
      </c>
      <c r="C22" s="4">
        <f>C19-C13</f>
        <v>-24.115799999999979</v>
      </c>
      <c r="D22" s="5" t="s">
        <v>21</v>
      </c>
    </row>
  </sheetData>
  <hyperlinks>
    <hyperlink ref="D3" r:id="rId1" display="https://www.gov.uk/government/publications/rates-and-allowances-beneficial-loan-arrangements-hmrc-official-rates/beneficial-loan-arrangements-hmrc-official-rates" xr:uid="{C0DD9E55-EF13-4706-8767-74CB9F560FE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A83FE-C88A-41E5-B7C4-E825D212F3B5}">
  <dimension ref="A1:E22"/>
  <sheetViews>
    <sheetView tabSelected="1" zoomScale="85" zoomScaleNormal="85" workbookViewId="0">
      <selection activeCell="B28" sqref="B28"/>
    </sheetView>
  </sheetViews>
  <sheetFormatPr defaultRowHeight="15.6" x14ac:dyDescent="0.3"/>
  <cols>
    <col min="1" max="1" width="9.5546875" style="2" bestFit="1" customWidth="1"/>
    <col min="2" max="2" width="57.6640625" style="5" bestFit="1" customWidth="1"/>
    <col min="3" max="3" width="10.88671875" style="4" bestFit="1" customWidth="1"/>
    <col min="4" max="4" width="10" style="5" bestFit="1" customWidth="1"/>
    <col min="5" max="5" width="9.6640625" style="5" bestFit="1" customWidth="1"/>
    <col min="6" max="16384" width="8.88671875" style="5"/>
  </cols>
  <sheetData>
    <row r="1" spans="1:4" x14ac:dyDescent="0.3">
      <c r="B1" s="3" t="s">
        <v>0</v>
      </c>
    </row>
    <row r="2" spans="1:4" x14ac:dyDescent="0.3">
      <c r="B2" s="5" t="s">
        <v>1</v>
      </c>
      <c r="C2" s="6">
        <v>150000</v>
      </c>
    </row>
    <row r="3" spans="1:4" x14ac:dyDescent="0.3">
      <c r="B3" s="5" t="s">
        <v>2</v>
      </c>
      <c r="C3" s="7">
        <v>3.7499999999999999E-2</v>
      </c>
      <c r="D3" s="8" t="s">
        <v>6</v>
      </c>
    </row>
    <row r="4" spans="1:4" x14ac:dyDescent="0.3">
      <c r="B4" s="5" t="s">
        <v>3</v>
      </c>
      <c r="C4" s="7">
        <v>0.45</v>
      </c>
    </row>
    <row r="5" spans="1:4" x14ac:dyDescent="0.3">
      <c r="B5" s="5" t="s">
        <v>4</v>
      </c>
      <c r="C5" s="7">
        <v>0.19</v>
      </c>
    </row>
    <row r="6" spans="1:4" x14ac:dyDescent="0.3">
      <c r="B6" s="5" t="s">
        <v>5</v>
      </c>
      <c r="C6" s="7">
        <v>0.15</v>
      </c>
      <c r="D6" s="1" t="s">
        <v>23</v>
      </c>
    </row>
    <row r="7" spans="1:4" x14ac:dyDescent="0.3">
      <c r="B7" s="5" t="s">
        <v>20</v>
      </c>
      <c r="C7" s="7">
        <v>0.33750000000000002</v>
      </c>
    </row>
    <row r="9" spans="1:4" x14ac:dyDescent="0.3">
      <c r="A9" s="9" t="s">
        <v>7</v>
      </c>
      <c r="B9" s="10" t="s">
        <v>8</v>
      </c>
    </row>
    <row r="10" spans="1:4" x14ac:dyDescent="0.3">
      <c r="B10" s="5" t="s">
        <v>12</v>
      </c>
      <c r="C10" s="6">
        <f>C2*C3*C4</f>
        <v>2531.25</v>
      </c>
      <c r="D10" s="2" t="s">
        <v>11</v>
      </c>
    </row>
    <row r="11" spans="1:4" x14ac:dyDescent="0.3">
      <c r="B11" s="5" t="s">
        <v>13</v>
      </c>
      <c r="C11" s="6">
        <f>C2*C3*C6</f>
        <v>843.75</v>
      </c>
      <c r="D11" s="2" t="s">
        <v>14</v>
      </c>
    </row>
    <row r="12" spans="1:4" x14ac:dyDescent="0.3">
      <c r="B12" s="5" t="s">
        <v>15</v>
      </c>
      <c r="C12" s="6">
        <f>-C11*C5</f>
        <v>-160.3125</v>
      </c>
      <c r="D12" s="2" t="s">
        <v>16</v>
      </c>
    </row>
    <row r="13" spans="1:4" x14ac:dyDescent="0.3">
      <c r="B13" s="10" t="s">
        <v>17</v>
      </c>
      <c r="C13" s="11">
        <f>SUM(C10:C12)</f>
        <v>3214.6875</v>
      </c>
      <c r="D13" s="2"/>
    </row>
    <row r="14" spans="1:4" x14ac:dyDescent="0.3">
      <c r="C14" s="12"/>
      <c r="D14" s="2"/>
    </row>
    <row r="15" spans="1:4" x14ac:dyDescent="0.3">
      <c r="A15" s="9" t="s">
        <v>9</v>
      </c>
      <c r="B15" s="10" t="s">
        <v>10</v>
      </c>
      <c r="D15" s="2"/>
    </row>
    <row r="16" spans="1:4" x14ac:dyDescent="0.3">
      <c r="B16" s="5" t="s">
        <v>19</v>
      </c>
      <c r="C16" s="6">
        <f>C2*C3</f>
        <v>5625</v>
      </c>
    </row>
    <row r="17" spans="2:5" x14ac:dyDescent="0.3">
      <c r="B17" s="5" t="s">
        <v>18</v>
      </c>
      <c r="C17" s="6">
        <f>C16*C5</f>
        <v>1068.75</v>
      </c>
      <c r="D17" s="2" t="s">
        <v>11</v>
      </c>
      <c r="E17" s="13"/>
    </row>
    <row r="18" spans="2:5" x14ac:dyDescent="0.3">
      <c r="B18" s="5" t="s">
        <v>22</v>
      </c>
      <c r="C18" s="6">
        <f>C16*C7</f>
        <v>1898.4375000000002</v>
      </c>
      <c r="D18" s="2" t="s">
        <v>14</v>
      </c>
      <c r="E18" s="13"/>
    </row>
    <row r="19" spans="2:5" x14ac:dyDescent="0.3">
      <c r="B19" s="10" t="s">
        <v>17</v>
      </c>
      <c r="C19" s="11">
        <f>+C17+C18</f>
        <v>2967.1875</v>
      </c>
    </row>
    <row r="20" spans="2:5" x14ac:dyDescent="0.3">
      <c r="C20" s="6"/>
    </row>
    <row r="21" spans="2:5" x14ac:dyDescent="0.3">
      <c r="C21" s="6"/>
    </row>
    <row r="22" spans="2:5" x14ac:dyDescent="0.3">
      <c r="B22" s="5" t="str">
        <f>IF(C13&gt;C19,"Pay Interest","Interest free loan")</f>
        <v>Pay Interest</v>
      </c>
      <c r="C22" s="4">
        <f>C19-C13</f>
        <v>-247.5</v>
      </c>
      <c r="D22" s="5" t="s">
        <v>21</v>
      </c>
    </row>
  </sheetData>
  <hyperlinks>
    <hyperlink ref="D3" r:id="rId1" display="https://www.gov.uk/government/publications/rates-and-allowances-beneficial-loan-arrangements-hmrc-official-rates/beneficial-loan-arrangements-hmrc-official-rates" xr:uid="{6CBE7D2C-0752-420F-A231-929EC9D845B1}"/>
    <hyperlink ref="D6" r:id="rId2" location="class-1-national-insurance-thresholds:~:text=Employer%20(secondary)%20contribution%20rates" xr:uid="{4B2339E2-8836-4B39-AD22-55CEFB733ED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Template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amit roy</dc:creator>
  <cp:lastModifiedBy>amit roy</cp:lastModifiedBy>
  <dcterms:created xsi:type="dcterms:W3CDTF">2026-04-05T14:07:01Z</dcterms:created>
  <dcterms:modified xsi:type="dcterms:W3CDTF">2026-04-05T15:18:38Z</dcterms:modified>
</cp:coreProperties>
</file>